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gornet\Desktop\"/>
    </mc:Choice>
  </mc:AlternateContent>
  <xr:revisionPtr revIDLastSave="0" documentId="8_{EAB760F7-8EB5-4748-A63B-FD4850CB1EE2}" xr6:coauthVersionLast="47" xr6:coauthVersionMax="47" xr10:uidLastSave="{00000000-0000-0000-0000-000000000000}"/>
  <bookViews>
    <workbookView xWindow="20544" yWindow="0" windowWidth="20832" windowHeight="16656" activeTab="1" xr2:uid="{FF820DBA-64E4-4FAF-BEFC-C80328DCBD13}"/>
  </bookViews>
  <sheets>
    <sheet name="Moins de 50 agents" sheetId="1" r:id="rId1"/>
    <sheet name="Plus de 50 ag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C10" i="2"/>
  <c r="C9" i="2"/>
  <c r="C8" i="2"/>
  <c r="C7" i="2"/>
  <c r="C5" i="2"/>
  <c r="C11" i="2" s="1"/>
  <c r="C10" i="1"/>
  <c r="C9" i="1"/>
  <c r="C8" i="1"/>
  <c r="C7" i="1"/>
  <c r="C6" i="1"/>
  <c r="C5" i="1"/>
  <c r="C11" i="1" s="1"/>
</calcChain>
</file>

<file path=xl/sharedStrings.xml><?xml version="1.0" encoding="utf-8"?>
<sst xmlns="http://schemas.openxmlformats.org/spreadsheetml/2006/main" count="26" uniqueCount="14">
  <si>
    <t>Option 1 : Minoration retraite (rente)</t>
  </si>
  <si>
    <t>Option 3 Decès / PTIA 100%</t>
  </si>
  <si>
    <t>Option 4 : Décès / PTIA 200%</t>
  </si>
  <si>
    <t>Option 5 : rente éducation</t>
  </si>
  <si>
    <t>Option 6 Régime indemnitaire</t>
  </si>
  <si>
    <t>TBI :</t>
  </si>
  <si>
    <t>NBI :</t>
  </si>
  <si>
    <r>
      <rPr>
        <b/>
        <sz val="16"/>
        <color theme="1"/>
        <rFont val="Calibri"/>
        <family val="2"/>
        <scheme val="minor"/>
      </rPr>
      <t>RI</t>
    </r>
    <r>
      <rPr>
        <sz val="16"/>
        <color theme="1"/>
        <rFont val="Calibri"/>
        <family val="2"/>
        <scheme val="minor"/>
      </rPr>
      <t xml:space="preserve"> (régime indemnitaire) :</t>
    </r>
  </si>
  <si>
    <t>Option 2 : Minoration retraite (capital)</t>
  </si>
  <si>
    <t>Pour calculer votre cotisation, merci de compléter les cases ci-dessus</t>
  </si>
  <si>
    <t>Coût mensuel</t>
  </si>
  <si>
    <t>Garanties de base (incapacité temporaire de travail + invalidité)</t>
  </si>
  <si>
    <t>Collectivité de moins de 50 agents - 2026</t>
  </si>
  <si>
    <t xml:space="preserve">Collectivité de plus de 50 agents - 2026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</si>
</sst>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name val="Calibri"/>
      <family val="2"/>
      <scheme val="minor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10" fontId="4" fillId="3" borderId="1" xfId="0" applyNumberFormat="1" applyFont="1" applyFill="1" applyBorder="1"/>
    <xf numFmtId="0" fontId="1" fillId="4" borderId="3" xfId="0" applyFont="1" applyFill="1" applyBorder="1" applyAlignment="1">
      <alignment wrapText="1"/>
    </xf>
    <xf numFmtId="10" fontId="1" fillId="4" borderId="4" xfId="0" applyNumberFormat="1" applyFont="1" applyFill="1" applyBorder="1"/>
    <xf numFmtId="0" fontId="4" fillId="3" borderId="8" xfId="0" applyFont="1" applyFill="1" applyBorder="1" applyAlignment="1">
      <alignment wrapText="1"/>
    </xf>
    <xf numFmtId="10" fontId="4" fillId="3" borderId="9" xfId="0" applyNumberFormat="1" applyFont="1" applyFill="1" applyBorder="1"/>
    <xf numFmtId="0" fontId="4" fillId="3" borderId="11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10" fontId="4" fillId="2" borderId="1" xfId="0" applyNumberFormat="1" applyFont="1" applyFill="1" applyBorder="1"/>
    <xf numFmtId="0" fontId="4" fillId="2" borderId="13" xfId="0" applyFont="1" applyFill="1" applyBorder="1" applyAlignment="1">
      <alignment wrapText="1"/>
    </xf>
    <xf numFmtId="164" fontId="1" fillId="4" borderId="5" xfId="0" applyNumberFormat="1" applyFont="1" applyFill="1" applyBorder="1"/>
    <xf numFmtId="164" fontId="4" fillId="3" borderId="10" xfId="0" applyNumberFormat="1" applyFont="1" applyFill="1" applyBorder="1"/>
    <xf numFmtId="164" fontId="4" fillId="2" borderId="12" xfId="0" applyNumberFormat="1" applyFont="1" applyFill="1" applyBorder="1"/>
    <xf numFmtId="164" fontId="4" fillId="3" borderId="12" xfId="0" applyNumberFormat="1" applyFont="1" applyFill="1" applyBorder="1"/>
    <xf numFmtId="0" fontId="7" fillId="4" borderId="2" xfId="0" applyFont="1" applyFill="1" applyBorder="1" applyAlignment="1">
      <alignment horizontal="center"/>
    </xf>
    <xf numFmtId="0" fontId="6" fillId="0" borderId="0" xfId="0" applyFont="1"/>
    <xf numFmtId="0" fontId="2" fillId="6" borderId="16" xfId="0" applyFont="1" applyFill="1" applyBorder="1"/>
    <xf numFmtId="0" fontId="3" fillId="5" borderId="17" xfId="0" applyFont="1" applyFill="1" applyBorder="1"/>
    <xf numFmtId="0" fontId="3" fillId="6" borderId="16" xfId="0" applyFont="1" applyFill="1" applyBorder="1"/>
    <xf numFmtId="0" fontId="0" fillId="5" borderId="17" xfId="0" applyFill="1" applyBorder="1"/>
    <xf numFmtId="10" fontId="4" fillId="2" borderId="14" xfId="0" applyNumberFormat="1" applyFont="1" applyFill="1" applyBorder="1"/>
    <xf numFmtId="0" fontId="8" fillId="5" borderId="17" xfId="0" applyFont="1" applyFill="1" applyBorder="1"/>
    <xf numFmtId="164" fontId="9" fillId="2" borderId="15" xfId="0" applyNumberFormat="1" applyFont="1" applyFill="1" applyBorder="1"/>
    <xf numFmtId="164" fontId="0" fillId="0" borderId="0" xfId="0" applyNumberFormat="1"/>
    <xf numFmtId="0" fontId="5" fillId="5" borderId="6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777240</xdr:colOff>
      <xdr:row>2</xdr:row>
      <xdr:rowOff>76200</xdr:rowOff>
    </xdr:from>
    <xdr:to>
      <xdr:col>5</xdr:col>
      <xdr:colOff>1035843</xdr:colOff>
      <xdr:row>2</xdr:row>
      <xdr:rowOff>470296</xdr:rowOff>
    </xdr:to>
    <xdr:cxnSp macro="">
      <xdr:nvCxnSpPr>
        <xdr:cNvPr id="17" name="Connecteur droit avec flèche 16">
          <a:extLst>
            <a:ext uri="{FF2B5EF4-FFF2-40B4-BE49-F238E27FC236}">
              <a16:creationId xmlns:a16="http://schemas.microsoft.com/office/drawing/2014/main" id="{38B75DB6-046E-4943-A077-C8DF342EAF0F}"/>
            </a:ext>
          </a:extLst>
        </xdr:cNvPr>
        <xdr:cNvCxnSpPr/>
      </xdr:nvCxnSpPr>
      <xdr:spPr>
        <a:xfrm flipH="1" flipV="1">
          <a:off x="5152787" y="623888"/>
          <a:ext cx="2681525" cy="394096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598170</xdr:colOff>
      <xdr:row>2</xdr:row>
      <xdr:rowOff>53340</xdr:rowOff>
    </xdr:from>
    <xdr:to>
      <xdr:col>5</xdr:col>
      <xdr:colOff>1047750</xdr:colOff>
      <xdr:row>2</xdr:row>
      <xdr:rowOff>476249</xdr:rowOff>
    </xdr:to>
    <xdr:cxnSp macro="">
      <xdr:nvCxnSpPr>
        <xdr:cNvPr id="18" name="Connecteur droit avec flèche 17">
          <a:extLst>
            <a:ext uri="{FF2B5EF4-FFF2-40B4-BE49-F238E27FC236}">
              <a16:creationId xmlns:a16="http://schemas.microsoft.com/office/drawing/2014/main" id="{A5619AFE-6CB2-428B-943E-BD95916774B9}"/>
            </a:ext>
          </a:extLst>
        </xdr:cNvPr>
        <xdr:cNvCxnSpPr/>
      </xdr:nvCxnSpPr>
      <xdr:spPr>
        <a:xfrm flipH="1" flipV="1">
          <a:off x="6652498" y="601028"/>
          <a:ext cx="1193721" cy="422909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1023937</xdr:colOff>
      <xdr:row>2</xdr:row>
      <xdr:rowOff>53342</xdr:rowOff>
    </xdr:from>
    <xdr:to>
      <xdr:col>6</xdr:col>
      <xdr:colOff>401955</xdr:colOff>
      <xdr:row>2</xdr:row>
      <xdr:rowOff>470296</xdr:rowOff>
    </xdr:to>
    <xdr:cxnSp macro="">
      <xdr:nvCxnSpPr>
        <xdr:cNvPr id="19" name="Connecteur droit avec flèche 18">
          <a:extLst>
            <a:ext uri="{FF2B5EF4-FFF2-40B4-BE49-F238E27FC236}">
              <a16:creationId xmlns:a16="http://schemas.microsoft.com/office/drawing/2014/main" id="{649A671B-41E0-412E-B371-D6C465A56BD5}"/>
            </a:ext>
          </a:extLst>
        </xdr:cNvPr>
        <xdr:cNvCxnSpPr/>
      </xdr:nvCxnSpPr>
      <xdr:spPr>
        <a:xfrm flipV="1">
          <a:off x="7822406" y="601030"/>
          <a:ext cx="1503283" cy="416954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2</xdr:row>
      <xdr:rowOff>15241</xdr:rowOff>
    </xdr:from>
    <xdr:to>
      <xdr:col>5</xdr:col>
      <xdr:colOff>1200150</xdr:colOff>
      <xdr:row>2</xdr:row>
      <xdr:rowOff>466725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8ED5C7A8-29E7-468E-9F68-448E3412600E}"/>
            </a:ext>
          </a:extLst>
        </xdr:cNvPr>
        <xdr:cNvCxnSpPr/>
      </xdr:nvCxnSpPr>
      <xdr:spPr>
        <a:xfrm flipH="1" flipV="1">
          <a:off x="6819900" y="567691"/>
          <a:ext cx="1343025" cy="451484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1190625</xdr:colOff>
      <xdr:row>2</xdr:row>
      <xdr:rowOff>26671</xdr:rowOff>
    </xdr:from>
    <xdr:to>
      <xdr:col>6</xdr:col>
      <xdr:colOff>342900</xdr:colOff>
      <xdr:row>2</xdr:row>
      <xdr:rowOff>476250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95DE8E2E-DBB3-4BE2-8B26-9B6B3E057310}"/>
            </a:ext>
          </a:extLst>
        </xdr:cNvPr>
        <xdr:cNvCxnSpPr/>
      </xdr:nvCxnSpPr>
      <xdr:spPr>
        <a:xfrm flipV="1">
          <a:off x="8153400" y="579121"/>
          <a:ext cx="1276350" cy="449579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858130</xdr:colOff>
      <xdr:row>2</xdr:row>
      <xdr:rowOff>16707</xdr:rowOff>
    </xdr:from>
    <xdr:to>
      <xdr:col>5</xdr:col>
      <xdr:colOff>1201615</xdr:colOff>
      <xdr:row>2</xdr:row>
      <xdr:rowOff>476250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7FABE007-F336-4A27-A195-6B434E8EDCEB}"/>
            </a:ext>
          </a:extLst>
        </xdr:cNvPr>
        <xdr:cNvCxnSpPr/>
      </xdr:nvCxnSpPr>
      <xdr:spPr>
        <a:xfrm flipH="1" flipV="1">
          <a:off x="5246957" y="573553"/>
          <a:ext cx="2915235" cy="459543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875B9-C70D-4624-AAD3-86864D343534}">
  <dimension ref="A1:I21"/>
  <sheetViews>
    <sheetView zoomScale="115" zoomScaleNormal="115" workbookViewId="0">
      <selection activeCell="B5" sqref="B5"/>
    </sheetView>
  </sheetViews>
  <sheetFormatPr baseColWidth="10" defaultRowHeight="14.4" x14ac:dyDescent="0.3"/>
  <cols>
    <col min="1" max="1" width="54.88671875" bestFit="1" customWidth="1"/>
    <col min="3" max="3" width="12.88671875" bestFit="1" customWidth="1"/>
    <col min="5" max="5" width="10.88671875" customWidth="1"/>
    <col min="6" max="6" width="31" bestFit="1" customWidth="1"/>
  </cols>
  <sheetData>
    <row r="1" spans="1:9" ht="21.6" thickBot="1" x14ac:dyDescent="0.45">
      <c r="A1" s="25" t="s">
        <v>12</v>
      </c>
      <c r="B1" s="26"/>
      <c r="C1" s="26"/>
      <c r="D1" s="26"/>
      <c r="E1" s="26"/>
      <c r="F1" s="26"/>
      <c r="G1" s="27"/>
    </row>
    <row r="2" spans="1:9" ht="21.6" thickBot="1" x14ac:dyDescent="0.45">
      <c r="B2" s="17" t="s">
        <v>5</v>
      </c>
      <c r="C2" s="22">
        <v>1700</v>
      </c>
      <c r="D2" s="17" t="s">
        <v>6</v>
      </c>
      <c r="E2" s="18">
        <v>0</v>
      </c>
      <c r="F2" s="19" t="s">
        <v>7</v>
      </c>
      <c r="G2" s="20">
        <v>100</v>
      </c>
    </row>
    <row r="3" spans="1:9" ht="37.200000000000003" customHeight="1" x14ac:dyDescent="0.3"/>
    <row r="4" spans="1:9" ht="15" thickBot="1" x14ac:dyDescent="0.35">
      <c r="C4" s="15" t="s">
        <v>10</v>
      </c>
      <c r="F4" s="28" t="s">
        <v>9</v>
      </c>
      <c r="G4" s="28"/>
      <c r="H4" s="28"/>
      <c r="I4" s="28"/>
    </row>
    <row r="5" spans="1:9" ht="35.25" customHeight="1" thickBot="1" x14ac:dyDescent="0.35">
      <c r="A5" s="3" t="s">
        <v>11</v>
      </c>
      <c r="B5" s="4">
        <v>1.95E-2</v>
      </c>
      <c r="C5" s="11">
        <f>(C2+E2)*B5</f>
        <v>33.15</v>
      </c>
    </row>
    <row r="6" spans="1:9" x14ac:dyDescent="0.3">
      <c r="A6" s="5" t="s">
        <v>0</v>
      </c>
      <c r="B6" s="6">
        <v>7.5300000000000002E-3</v>
      </c>
      <c r="C6" s="12">
        <f>(C2+E2)*B6</f>
        <v>12.801</v>
      </c>
    </row>
    <row r="7" spans="1:9" x14ac:dyDescent="0.3">
      <c r="A7" s="8" t="s">
        <v>8</v>
      </c>
      <c r="B7" s="9">
        <v>1.9E-3</v>
      </c>
      <c r="C7" s="13">
        <f>(C2+E2)*B7</f>
        <v>3.23</v>
      </c>
    </row>
    <row r="8" spans="1:9" x14ac:dyDescent="0.3">
      <c r="A8" s="7" t="s">
        <v>1</v>
      </c>
      <c r="B8" s="2">
        <v>3.7000000000000002E-3</v>
      </c>
      <c r="C8" s="14">
        <f>(C2+E2)*B8</f>
        <v>6.29</v>
      </c>
    </row>
    <row r="9" spans="1:9" x14ac:dyDescent="0.3">
      <c r="A9" s="8" t="s">
        <v>2</v>
      </c>
      <c r="B9" s="9">
        <v>7.1000000000000004E-3</v>
      </c>
      <c r="C9" s="13">
        <f>(C2+E2)*B9</f>
        <v>12.07</v>
      </c>
    </row>
    <row r="10" spans="1:9" x14ac:dyDescent="0.3">
      <c r="A10" s="7" t="s">
        <v>3</v>
      </c>
      <c r="B10" s="2">
        <v>1.6999999999999999E-3</v>
      </c>
      <c r="C10" s="14">
        <f>(C2+E2)*B10</f>
        <v>2.8899999999999997</v>
      </c>
    </row>
    <row r="11" spans="1:9" ht="15" thickBot="1" x14ac:dyDescent="0.35">
      <c r="A11" s="10" t="s">
        <v>4</v>
      </c>
      <c r="B11" s="21">
        <v>8.0000000000000004E-4</v>
      </c>
      <c r="C11" s="23">
        <f>(C2+E2+G2)*(B5+B11)-C5</f>
        <v>3.3900000000000006</v>
      </c>
      <c r="D11" s="16"/>
    </row>
    <row r="12" spans="1:9" x14ac:dyDescent="0.3">
      <c r="A12" s="1"/>
    </row>
    <row r="13" spans="1:9" x14ac:dyDescent="0.3">
      <c r="A13" s="1"/>
    </row>
    <row r="14" spans="1:9" x14ac:dyDescent="0.3">
      <c r="A14" s="1"/>
    </row>
    <row r="15" spans="1:9" x14ac:dyDescent="0.3">
      <c r="F15" s="24"/>
    </row>
    <row r="18" spans="5:6" x14ac:dyDescent="0.3">
      <c r="E18" s="24"/>
    </row>
    <row r="21" spans="5:6" x14ac:dyDescent="0.3">
      <c r="F21" s="24"/>
    </row>
  </sheetData>
  <mergeCells count="2">
    <mergeCell ref="A1:G1"/>
    <mergeCell ref="F4:I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4996E-D42B-458B-8E6A-B518A1C2C238}">
  <dimension ref="A1:I35"/>
  <sheetViews>
    <sheetView tabSelected="1" zoomScale="115" zoomScaleNormal="115" workbookViewId="0">
      <selection activeCell="A14" sqref="A14"/>
    </sheetView>
  </sheetViews>
  <sheetFormatPr baseColWidth="10" defaultRowHeight="14.4" x14ac:dyDescent="0.3"/>
  <cols>
    <col min="1" max="1" width="56" bestFit="1" customWidth="1"/>
    <col min="3" max="3" width="14.44140625" customWidth="1"/>
    <col min="6" max="6" width="31" bestFit="1" customWidth="1"/>
  </cols>
  <sheetData>
    <row r="1" spans="1:9" ht="21.6" thickBot="1" x14ac:dyDescent="0.45">
      <c r="A1" s="25" t="s">
        <v>13</v>
      </c>
      <c r="B1" s="26"/>
      <c r="C1" s="26"/>
      <c r="D1" s="26"/>
      <c r="E1" s="26"/>
      <c r="F1" s="26"/>
      <c r="G1" s="27"/>
    </row>
    <row r="2" spans="1:9" ht="21.6" thickBot="1" x14ac:dyDescent="0.45">
      <c r="B2" s="17" t="s">
        <v>5</v>
      </c>
      <c r="C2" s="18">
        <v>1700</v>
      </c>
      <c r="D2" s="17" t="s">
        <v>6</v>
      </c>
      <c r="E2" s="18">
        <v>0</v>
      </c>
      <c r="F2" s="19" t="s">
        <v>7</v>
      </c>
      <c r="G2" s="20">
        <v>100</v>
      </c>
    </row>
    <row r="3" spans="1:9" ht="38.4" customHeight="1" x14ac:dyDescent="0.3"/>
    <row r="4" spans="1:9" ht="15" thickBot="1" x14ac:dyDescent="0.35">
      <c r="C4" s="15" t="s">
        <v>10</v>
      </c>
      <c r="F4" s="28" t="s">
        <v>9</v>
      </c>
      <c r="G4" s="28"/>
      <c r="H4" s="28"/>
      <c r="I4" s="28"/>
    </row>
    <row r="5" spans="1:9" ht="36.75" customHeight="1" thickBot="1" x14ac:dyDescent="0.35">
      <c r="A5" s="3" t="s">
        <v>11</v>
      </c>
      <c r="B5" s="4">
        <v>1.5900000000000001E-2</v>
      </c>
      <c r="C5" s="11">
        <f>(C2+E2)*B5</f>
        <v>27.03</v>
      </c>
    </row>
    <row r="6" spans="1:9" x14ac:dyDescent="0.3">
      <c r="A6" s="5" t="s">
        <v>0</v>
      </c>
      <c r="B6" s="6">
        <v>7.0000000000000001E-3</v>
      </c>
      <c r="C6" s="12">
        <f>(C2+E2)*B6</f>
        <v>11.9</v>
      </c>
    </row>
    <row r="7" spans="1:9" x14ac:dyDescent="0.3">
      <c r="A7" s="8" t="s">
        <v>8</v>
      </c>
      <c r="B7" s="9">
        <v>1.8E-3</v>
      </c>
      <c r="C7" s="13">
        <f>(C2+E2)*B7</f>
        <v>3.06</v>
      </c>
    </row>
    <row r="8" spans="1:9" x14ac:dyDescent="0.3">
      <c r="A8" s="7" t="s">
        <v>1</v>
      </c>
      <c r="B8" s="2">
        <v>3.5999999999999999E-3</v>
      </c>
      <c r="C8" s="14">
        <f>(C2+E2)*B8</f>
        <v>6.12</v>
      </c>
    </row>
    <row r="9" spans="1:9" x14ac:dyDescent="0.3">
      <c r="A9" s="8" t="s">
        <v>2</v>
      </c>
      <c r="B9" s="9">
        <v>7.0000000000000001E-3</v>
      </c>
      <c r="C9" s="13">
        <f>(C2+E2)*B9</f>
        <v>11.9</v>
      </c>
    </row>
    <row r="10" spans="1:9" x14ac:dyDescent="0.3">
      <c r="A10" s="7" t="s">
        <v>3</v>
      </c>
      <c r="B10" s="2">
        <v>1.8E-3</v>
      </c>
      <c r="C10" s="14">
        <f>(C2+E2)*B10</f>
        <v>3.06</v>
      </c>
    </row>
    <row r="11" spans="1:9" ht="15" thickBot="1" x14ac:dyDescent="0.35">
      <c r="A11" s="10" t="s">
        <v>4</v>
      </c>
      <c r="B11" s="21">
        <v>6.9999999999999999E-4</v>
      </c>
      <c r="C11" s="23">
        <f>(C2+E2+G2)*(B5+B11)-C5</f>
        <v>2.8499999999999979</v>
      </c>
      <c r="D11" s="16"/>
      <c r="F11" s="24"/>
    </row>
    <row r="22" spans="2:2" x14ac:dyDescent="0.3">
      <c r="B22" s="24"/>
    </row>
    <row r="27" spans="2:2" x14ac:dyDescent="0.3">
      <c r="B27" s="24"/>
    </row>
    <row r="35" spans="1:1" x14ac:dyDescent="0.3">
      <c r="A35" s="24"/>
    </row>
  </sheetData>
  <mergeCells count="2">
    <mergeCell ref="A1:G1"/>
    <mergeCell ref="F4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Moins de 50 agents</vt:lpstr>
      <vt:lpstr>Plus de 50 agents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ROBERT</dc:creator>
  <cp:lastModifiedBy>Océane Gornet</cp:lastModifiedBy>
  <dcterms:created xsi:type="dcterms:W3CDTF">2019-09-13T12:07:56Z</dcterms:created>
  <dcterms:modified xsi:type="dcterms:W3CDTF">2025-09-26T06:38:21Z</dcterms:modified>
</cp:coreProperties>
</file>